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виж.чере касс" sheetId="2" r:id="rId1"/>
    <sheet name="движ.через банк" sheetId="3" r:id="rId2"/>
  </sheets>
  <definedNames>
    <definedName name="сент">'движ.чере касс'!$J$3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6" i="2" l="1"/>
  <c r="M42" i="2" l="1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5" i="2"/>
  <c r="N34" i="2"/>
  <c r="N33" i="2"/>
  <c r="N31" i="2"/>
  <c r="N30" i="2"/>
  <c r="N29" i="2"/>
  <c r="N28" i="2"/>
  <c r="N27" i="2"/>
  <c r="N26" i="2"/>
  <c r="N25" i="2"/>
  <c r="N24" i="2"/>
  <c r="N23" i="2"/>
  <c r="N22" i="2"/>
  <c r="N21" i="2"/>
  <c r="N19" i="2"/>
  <c r="N18" i="2"/>
  <c r="N17" i="2"/>
  <c r="N16" i="2"/>
  <c r="N15" i="2"/>
  <c r="N14" i="2"/>
  <c r="N13" i="2"/>
  <c r="N12" i="2"/>
  <c r="B9" i="2"/>
  <c r="N7" i="2"/>
  <c r="N42" i="2" l="1"/>
  <c r="B43" i="2"/>
  <c r="C5" i="2" s="1"/>
  <c r="N9" i="2"/>
  <c r="C9" i="2" l="1"/>
  <c r="C43" i="2" s="1"/>
  <c r="D5" i="2" s="1"/>
  <c r="D9" i="2" l="1"/>
  <c r="D43" i="2" s="1"/>
  <c r="E5" i="2" s="1"/>
  <c r="E9" i="2" l="1"/>
  <c r="E43" i="2" s="1"/>
  <c r="F5" i="2" s="1"/>
  <c r="F9" i="2" l="1"/>
  <c r="F43" i="2" s="1"/>
  <c r="G5" i="2" s="1"/>
  <c r="G9" i="2" l="1"/>
  <c r="G43" i="2" s="1"/>
  <c r="H5" i="2" s="1"/>
  <c r="H9" i="2" l="1"/>
  <c r="H43" i="2" s="1"/>
  <c r="I5" i="2" s="1"/>
  <c r="I9" i="2" l="1"/>
  <c r="I43" i="2" s="1"/>
  <c r="J5" i="2" s="1"/>
  <c r="J9" i="2" l="1"/>
  <c r="J43" i="2" s="1"/>
  <c r="K5" i="2" s="1"/>
  <c r="K9" i="2" l="1"/>
  <c r="K43" i="2" s="1"/>
  <c r="L5" i="2" s="1"/>
  <c r="L9" i="2" l="1"/>
  <c r="L43" i="2" s="1"/>
  <c r="M5" i="2" s="1"/>
  <c r="M9" i="2" l="1"/>
  <c r="M43" i="2" s="1"/>
</calcChain>
</file>

<file path=xl/sharedStrings.xml><?xml version="1.0" encoding="utf-8"?>
<sst xmlns="http://schemas.openxmlformats.org/spreadsheetml/2006/main" count="53" uniqueCount="52">
  <si>
    <t>2020г</t>
  </si>
  <si>
    <t xml:space="preserve">  Движение наличных средств</t>
  </si>
  <si>
    <t>Февраль</t>
  </si>
  <si>
    <t>Март</t>
  </si>
  <si>
    <t>Апрель</t>
  </si>
  <si>
    <t>май</t>
  </si>
  <si>
    <t>Июнь</t>
  </si>
  <si>
    <t>сент</t>
  </si>
  <si>
    <t>окт</t>
  </si>
  <si>
    <t>нояб</t>
  </si>
  <si>
    <t>итого</t>
  </si>
  <si>
    <t>остаток наличных в кассе на начало месяца</t>
  </si>
  <si>
    <t>взносы от ГКП КТЭК</t>
  </si>
  <si>
    <t>Возврат с подотчета</t>
  </si>
  <si>
    <t>прочие доходы:</t>
  </si>
  <si>
    <t>ИТОГО</t>
  </si>
  <si>
    <t>расход</t>
  </si>
  <si>
    <t>помощь при рождении</t>
  </si>
  <si>
    <t>помощь на похороны</t>
  </si>
  <si>
    <t>выплаты по пенсии</t>
  </si>
  <si>
    <t>помощь после операции</t>
  </si>
  <si>
    <t>материальн.помощь</t>
  </si>
  <si>
    <t>юбилей  работника</t>
  </si>
  <si>
    <t>дорога в школу</t>
  </si>
  <si>
    <t>поздр.с днем рожд</t>
  </si>
  <si>
    <t>бытовая техника</t>
  </si>
  <si>
    <t>карантин</t>
  </si>
  <si>
    <t>спорт.мероприятия</t>
  </si>
  <si>
    <t>закрытие отопит.сезона</t>
  </si>
  <si>
    <t>9мая</t>
  </si>
  <si>
    <t>23 февраля</t>
  </si>
  <si>
    <t>8марта</t>
  </si>
  <si>
    <t>наурыз</t>
  </si>
  <si>
    <t>компенсация на посещение бассейна и треннажерного зала (30%)</t>
  </si>
  <si>
    <t>день конституции</t>
  </si>
  <si>
    <t>день пожилых</t>
  </si>
  <si>
    <t>день энергетика</t>
  </si>
  <si>
    <t>новый год</t>
  </si>
  <si>
    <t>услуги СМИ Кузьмичев</t>
  </si>
  <si>
    <t>выезд в сосновый бор</t>
  </si>
  <si>
    <t>квест по сакр.местам</t>
  </si>
  <si>
    <t>услуги стоматолога</t>
  </si>
  <si>
    <t>услуги юриста</t>
  </si>
  <si>
    <t>хоз.расходы</t>
  </si>
  <si>
    <t>остаток наличных в кассе на конец месяца</t>
  </si>
  <si>
    <t>июль</t>
  </si>
  <si>
    <t>ураза айт</t>
  </si>
  <si>
    <t>день профсоюза (премия)</t>
  </si>
  <si>
    <t>Остаток на 01.01.2021г.</t>
  </si>
  <si>
    <t>новогодние подарки</t>
  </si>
  <si>
    <t>Январь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</si>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</sst>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12"/>
      <color rgb="FF000000"/>
      <name val="Arial1"/>
      <charset val="204"/>
    </font>
    <font>
      <b/>
      <sz val="14"/>
      <color rgb="FF000000"/>
      <name val="Arial1"/>
      <charset val="204"/>
    </font>
    <font>
      <sz val="12"/>
      <color rgb="FF000000"/>
      <name val="Arial1"/>
      <charset val="204"/>
    </font>
    <font>
      <b/>
      <sz val="11"/>
      <color rgb="FF000000"/>
      <name val="Arial1"/>
      <charset val="204"/>
    </font>
    <font>
      <sz val="10"/>
      <color rgb="FF000000"/>
      <name val="Arial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Alignment="1">
      <alignment horizontal="fill" wrapText="1"/>
    </xf>
    <xf numFmtId="0" fontId="0" fillId="0" borderId="0" xfId="0" applyAlignment="1">
      <alignment horizontal="fill" wrapText="1"/>
    </xf>
    <xf numFmtId="0" fontId="1" fillId="0" borderId="0" xfId="0" applyFont="1" applyFill="1" applyAlignment="1">
      <alignment horizontal="fill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fill" wrapText="1"/>
    </xf>
    <xf numFmtId="3" fontId="0" fillId="0" borderId="1" xfId="0" applyNumberFormat="1" applyBorder="1" applyAlignment="1">
      <alignment horizontal="fill" wrapText="1"/>
    </xf>
    <xf numFmtId="0" fontId="1" fillId="0" borderId="1" xfId="0" applyFont="1" applyFill="1" applyBorder="1" applyAlignment="1">
      <alignment horizontal="fill" wrapText="1"/>
    </xf>
    <xf numFmtId="0" fontId="1" fillId="0" borderId="1" xfId="0" applyFont="1" applyBorder="1" applyAlignment="1">
      <alignment horizontal="fill" wrapText="1"/>
    </xf>
    <xf numFmtId="0" fontId="3" fillId="2" borderId="1" xfId="0" applyFont="1" applyFill="1" applyBorder="1" applyAlignment="1">
      <alignment horizontal="fill" wrapText="1"/>
    </xf>
    <xf numFmtId="3" fontId="3" fillId="2" borderId="1" xfId="0" applyNumberFormat="1" applyFont="1" applyFill="1" applyBorder="1"/>
    <xf numFmtId="3" fontId="0" fillId="2" borderId="1" xfId="0" applyNumberFormat="1" applyFill="1" applyBorder="1"/>
    <xf numFmtId="0" fontId="3" fillId="0" borderId="1" xfId="0" applyFont="1" applyBorder="1" applyAlignment="1">
      <alignment horizontal="fill" wrapText="1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3" fillId="3" borderId="0" xfId="0" applyFont="1" applyFill="1"/>
    <xf numFmtId="3" fontId="3" fillId="3" borderId="0" xfId="0" applyNumberFormat="1" applyFont="1" applyFill="1"/>
    <xf numFmtId="0" fontId="1" fillId="2" borderId="1" xfId="0" applyFont="1" applyFill="1" applyBorder="1" applyAlignment="1">
      <alignment horizontal="fill" wrapText="1"/>
    </xf>
    <xf numFmtId="3" fontId="3" fillId="3" borderId="1" xfId="0" applyNumberFormat="1" applyFont="1" applyFill="1" applyBorder="1"/>
    <xf numFmtId="3" fontId="3" fillId="4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3" fontId="0" fillId="0" borderId="0" xfId="0" applyNumberFormat="1"/>
    <xf numFmtId="3" fontId="3" fillId="0" borderId="0" xfId="0" applyNumberFormat="1" applyFont="1"/>
    <xf numFmtId="0" fontId="0" fillId="0" borderId="0" xfId="0" applyFill="1"/>
    <xf numFmtId="0" fontId="4" fillId="0" borderId="0" xfId="0" applyFont="1"/>
    <xf numFmtId="4" fontId="0" fillId="0" borderId="1" xfId="0" applyNumberFormat="1" applyBorder="1"/>
    <xf numFmtId="0" fontId="0" fillId="0" borderId="2" xfId="0" applyBorder="1" applyAlignment="1">
      <alignment horizontal="fill" wrapText="1"/>
    </xf>
    <xf numFmtId="4" fontId="0" fillId="0" borderId="2" xfId="0" applyNumberFormat="1" applyBorder="1"/>
    <xf numFmtId="4" fontId="0" fillId="0" borderId="3" xfId="0" applyNumberFormat="1" applyBorder="1"/>
    <xf numFmtId="0" fontId="0" fillId="0" borderId="2" xfId="0" applyBorder="1"/>
    <xf numFmtId="0" fontId="4" fillId="5" borderId="1" xfId="0" applyFont="1" applyFill="1" applyBorder="1"/>
    <xf numFmtId="4" fontId="0" fillId="5" borderId="1" xfId="0" applyNumberFormat="1" applyFill="1" applyBorder="1"/>
    <xf numFmtId="4" fontId="0" fillId="5" borderId="4" xfId="0" applyNumberFormat="1" applyFill="1" applyBorder="1"/>
    <xf numFmtId="0" fontId="0" fillId="5" borderId="1" xfId="0" applyFill="1" applyBorder="1"/>
    <xf numFmtId="4" fontId="0" fillId="0" borderId="4" xfId="0" applyNumberFormat="1" applyBorder="1"/>
    <xf numFmtId="0" fontId="5" fillId="0" borderId="1" xfId="0" applyFont="1" applyBorder="1"/>
    <xf numFmtId="4" fontId="0" fillId="0" borderId="0" xfId="0" applyNumberFormat="1"/>
    <xf numFmtId="0" fontId="6" fillId="0" borderId="0" xfId="0" applyFont="1"/>
    <xf numFmtId="0" fontId="4" fillId="0" borderId="1" xfId="0" applyFont="1" applyBorder="1"/>
    <xf numFmtId="0" fontId="8" fillId="0" borderId="1" xfId="0" applyFont="1" applyBorder="1"/>
    <xf numFmtId="4" fontId="9" fillId="0" borderId="4" xfId="0" applyNumberFormat="1" applyFont="1" applyBorder="1"/>
    <xf numFmtId="4" fontId="9" fillId="0" borderId="1" xfId="0" applyNumberFormat="1" applyFont="1" applyBorder="1"/>
    <xf numFmtId="4" fontId="0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3" fontId="8" fillId="0" borderId="1" xfId="0" applyNumberFormat="1" applyFont="1" applyBorder="1"/>
    <xf numFmtId="3" fontId="1" fillId="0" borderId="1" xfId="0" applyNumberFormat="1" applyFont="1" applyFill="1" applyBorder="1"/>
    <xf numFmtId="4" fontId="11" fillId="0" borderId="1" xfId="0" applyNumberFormat="1" applyFont="1" applyBorder="1"/>
    <xf numFmtId="4" fontId="11" fillId="0" borderId="4" xfId="0" applyNumberFormat="1" applyFont="1" applyBorder="1"/>
    <xf numFmtId="4" fontId="5" fillId="0" borderId="1" xfId="0" applyNumberFormat="1" applyFont="1" applyFill="1" applyBorder="1"/>
    <xf numFmtId="3" fontId="5" fillId="4" borderId="1" xfId="0" applyNumberFormat="1" applyFont="1" applyFill="1" applyBorder="1"/>
    <xf numFmtId="4" fontId="0" fillId="4" borderId="1" xfId="0" applyNumberFormat="1" applyFill="1" applyBorder="1"/>
    <xf numFmtId="0" fontId="12" fillId="0" borderId="1" xfId="0" applyFont="1" applyBorder="1" applyAlignment="1">
      <alignment horizontal="fill" wrapText="1"/>
    </xf>
    <xf numFmtId="4" fontId="0" fillId="4" borderId="4" xfId="0" applyNumberFormat="1" applyFill="1" applyBorder="1"/>
    <xf numFmtId="0" fontId="0" fillId="4" borderId="1" xfId="0" applyFill="1" applyBorder="1"/>
    <xf numFmtId="4" fontId="0" fillId="6" borderId="1" xfId="0" applyNumberFormat="1" applyFill="1" applyBorder="1"/>
    <xf numFmtId="4" fontId="0" fillId="6" borderId="4" xfId="0" applyNumberFormat="1" applyFill="1" applyBorder="1"/>
    <xf numFmtId="0" fontId="7" fillId="0" borderId="0" xfId="0" applyFont="1"/>
    <xf numFmtId="0" fontId="13" fillId="0" borderId="1" xfId="0" applyFont="1" applyBorder="1"/>
    <xf numFmtId="3" fontId="14" fillId="0" borderId="1" xfId="0" applyNumberFormat="1" applyFont="1" applyBorder="1"/>
    <xf numFmtId="3" fontId="12" fillId="0" borderId="1" xfId="0" applyNumberFormat="1" applyFont="1" applyBorder="1"/>
    <xf numFmtId="3" fontId="12" fillId="4" borderId="1" xfId="0" applyNumberFormat="1" applyFont="1" applyFill="1" applyBorder="1"/>
    <xf numFmtId="0" fontId="14" fillId="0" borderId="1" xfId="0" applyFont="1" applyBorder="1"/>
    <xf numFmtId="0" fontId="16" fillId="0" borderId="1" xfId="0" applyFont="1" applyBorder="1"/>
    <xf numFmtId="4" fontId="16" fillId="0" borderId="1" xfId="0" applyNumberFormat="1" applyFont="1" applyBorder="1"/>
    <xf numFmtId="4" fontId="16" fillId="0" borderId="4" xfId="0" applyNumberFormat="1" applyFont="1" applyBorder="1"/>
    <xf numFmtId="0" fontId="17" fillId="0" borderId="1" xfId="0" applyFont="1" applyBorder="1" applyAlignment="1">
      <alignment horizontal="fill" wrapText="1"/>
    </xf>
    <xf numFmtId="3" fontId="17" fillId="4" borderId="1" xfId="0" applyNumberFormat="1" applyFont="1" applyFill="1" applyBorder="1"/>
    <xf numFmtId="0" fontId="15" fillId="0" borderId="0" xfId="0" applyFont="1"/>
    <xf numFmtId="2" fontId="0" fillId="0" borderId="1" xfId="0" applyNumberFormat="1" applyBorder="1" applyAlignment="1">
      <alignment horizontal="fill" wrapText="1"/>
    </xf>
    <xf numFmtId="4" fontId="12" fillId="0" borderId="1" xfId="0" applyNumberFormat="1" applyFont="1" applyFill="1" applyBorder="1"/>
    <xf numFmtId="4" fontId="14" fillId="4" borderId="1" xfId="0" applyNumberFormat="1" applyFont="1" applyFill="1" applyBorder="1"/>
    <xf numFmtId="2" fontId="0" fillId="0" borderId="1" xfId="0" applyNumberFormat="1" applyBorder="1" applyAlignment="1">
      <alignment horizontal="fill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topLeftCell="A25" workbookViewId="0">
      <selection activeCell="N4" sqref="N4"/>
    </sheetView>
  </sheetViews>
  <sheetFormatPr defaultRowHeight="14.4"/>
  <cols>
    <col min="1" max="1" width="26.33203125" customWidth="1"/>
    <col min="2" max="2" width="12.77734375" customWidth="1"/>
    <col min="3" max="3" width="11.33203125" customWidth="1"/>
    <col min="4" max="4" width="12" customWidth="1"/>
    <col min="5" max="5" width="13.6640625" customWidth="1"/>
    <col min="6" max="6" width="10.77734375" customWidth="1"/>
    <col min="7" max="7" width="11" customWidth="1"/>
    <col min="8" max="8" width="12.33203125" customWidth="1"/>
    <col min="9" max="9" width="11.6640625" customWidth="1"/>
    <col min="10" max="10" width="13.21875" customWidth="1"/>
    <col min="11" max="11" width="12.6640625" customWidth="1"/>
    <col min="12" max="12" width="10.6640625" customWidth="1"/>
    <col min="13" max="13" width="11.88671875" customWidth="1"/>
    <col min="14" max="14" width="13.109375" customWidth="1"/>
  </cols>
  <sheetData>
    <row r="2" spans="1:14" ht="15.6">
      <c r="A2" s="78" t="s">
        <v>1</v>
      </c>
      <c r="B2" s="78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17.399999999999999">
      <c r="A3" s="6" t="s">
        <v>0</v>
      </c>
      <c r="B3" s="77" t="s">
        <v>50</v>
      </c>
      <c r="C3" s="8" t="s">
        <v>2</v>
      </c>
      <c r="D3" s="74" t="s">
        <v>3</v>
      </c>
      <c r="E3" s="7" t="s">
        <v>4</v>
      </c>
      <c r="F3" s="7" t="s">
        <v>5</v>
      </c>
      <c r="G3" s="7" t="s">
        <v>6</v>
      </c>
      <c r="H3" s="7" t="s">
        <v>45</v>
      </c>
      <c r="I3" s="7" t="s">
        <v>51</v>
      </c>
      <c r="J3" s="7" t="s">
        <v>7</v>
      </c>
      <c r="K3" s="7" t="s">
        <v>8</v>
      </c>
      <c r="L3" s="7" t="s">
        <v>9</v>
      </c>
      <c r="M3" s="7"/>
      <c r="N3" s="9"/>
    </row>
    <row r="4" spans="1:14" ht="15.6">
      <c r="A4" s="10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9" t="s">
        <v>10</v>
      </c>
    </row>
    <row r="5" spans="1:14" ht="15.6">
      <c r="A5" s="11" t="s">
        <v>11</v>
      </c>
      <c r="B5" s="12">
        <v>552698</v>
      </c>
      <c r="C5" s="13">
        <f t="shared" ref="C5:M5" si="0">B43</f>
        <v>1317423</v>
      </c>
      <c r="D5" s="13">
        <f t="shared" si="0"/>
        <v>1430826</v>
      </c>
      <c r="E5" s="13">
        <f t="shared" si="0"/>
        <v>1554444</v>
      </c>
      <c r="F5" s="13">
        <f t="shared" si="0"/>
        <v>2333254</v>
      </c>
      <c r="G5" s="13">
        <f t="shared" si="0"/>
        <v>1658156</v>
      </c>
      <c r="H5" s="13">
        <f t="shared" si="0"/>
        <v>1577306</v>
      </c>
      <c r="I5" s="13">
        <f t="shared" si="0"/>
        <v>1645665</v>
      </c>
      <c r="J5" s="13">
        <f t="shared" si="0"/>
        <v>1499885</v>
      </c>
      <c r="K5" s="13">
        <f t="shared" si="0"/>
        <v>2021115</v>
      </c>
      <c r="L5" s="13">
        <f t="shared" si="0"/>
        <v>2269585</v>
      </c>
      <c r="M5" s="13">
        <f t="shared" si="0"/>
        <v>2600485</v>
      </c>
      <c r="N5" s="12"/>
    </row>
    <row r="6" spans="1:14" ht="15.6">
      <c r="A6" s="14" t="s">
        <v>12</v>
      </c>
      <c r="B6" s="15">
        <v>1400000</v>
      </c>
      <c r="C6" s="15">
        <v>500000</v>
      </c>
      <c r="D6" s="15">
        <v>1000000</v>
      </c>
      <c r="E6" s="15">
        <v>1141000</v>
      </c>
      <c r="F6" s="15"/>
      <c r="G6" s="15">
        <v>800000</v>
      </c>
      <c r="H6" s="15">
        <v>600000</v>
      </c>
      <c r="I6" s="15">
        <v>1000000</v>
      </c>
      <c r="J6" s="15">
        <v>1390000</v>
      </c>
      <c r="K6" s="15">
        <v>500000</v>
      </c>
      <c r="L6" s="15">
        <v>500000</v>
      </c>
      <c r="M6" s="15">
        <v>1700000</v>
      </c>
      <c r="N6" s="50">
        <v>10531000</v>
      </c>
    </row>
    <row r="7" spans="1:14" ht="15.6">
      <c r="A7" s="16" t="s">
        <v>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30925</v>
      </c>
      <c r="N7" s="44">
        <f>SUM(M7)</f>
        <v>30925</v>
      </c>
    </row>
    <row r="8" spans="1:14" ht="15.6">
      <c r="A8" s="43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4"/>
    </row>
    <row r="9" spans="1:14" ht="15.6">
      <c r="A9" s="18" t="s">
        <v>15</v>
      </c>
      <c r="B9" s="17">
        <f t="shared" ref="B9:N9" si="1">SUM(B6:B8)</f>
        <v>1400000</v>
      </c>
      <c r="C9" s="17">
        <f t="shared" si="1"/>
        <v>500000</v>
      </c>
      <c r="D9" s="17">
        <f t="shared" si="1"/>
        <v>1000000</v>
      </c>
      <c r="E9" s="17">
        <f t="shared" si="1"/>
        <v>1141000</v>
      </c>
      <c r="F9" s="17">
        <f t="shared" si="1"/>
        <v>0</v>
      </c>
      <c r="G9" s="17">
        <f t="shared" si="1"/>
        <v>800000</v>
      </c>
      <c r="H9" s="17">
        <f t="shared" si="1"/>
        <v>600000</v>
      </c>
      <c r="I9" s="17">
        <f t="shared" si="1"/>
        <v>1000000</v>
      </c>
      <c r="J9" s="17">
        <f t="shared" si="1"/>
        <v>1390000</v>
      </c>
      <c r="K9" s="17">
        <f t="shared" si="1"/>
        <v>500000</v>
      </c>
      <c r="L9" s="17">
        <f t="shared" si="1"/>
        <v>500000</v>
      </c>
      <c r="M9" s="17">
        <f t="shared" si="1"/>
        <v>1730925</v>
      </c>
      <c r="N9" s="51">
        <f t="shared" si="1"/>
        <v>10561925</v>
      </c>
    </row>
    <row r="10" spans="1:14" ht="15.6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5.6">
      <c r="A11" s="21" t="s">
        <v>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6">
      <c r="A12" s="14" t="s">
        <v>17</v>
      </c>
      <c r="B12" s="15">
        <v>127500</v>
      </c>
      <c r="C12" s="15">
        <v>63500</v>
      </c>
      <c r="D12" s="15">
        <v>85000</v>
      </c>
      <c r="E12" s="15">
        <v>42500</v>
      </c>
      <c r="F12" s="15"/>
      <c r="G12" s="15">
        <v>297500</v>
      </c>
      <c r="H12" s="15">
        <v>85000</v>
      </c>
      <c r="I12" s="15">
        <v>212500</v>
      </c>
      <c r="J12" s="15">
        <v>127500</v>
      </c>
      <c r="K12" s="15"/>
      <c r="L12" s="15">
        <v>85000</v>
      </c>
      <c r="M12" s="22">
        <v>42500</v>
      </c>
      <c r="N12" s="23">
        <f t="shared" ref="N12:N35" si="2">SUM(B12:M12)</f>
        <v>1168500</v>
      </c>
    </row>
    <row r="13" spans="1:14" ht="15.6">
      <c r="A13" s="14" t="s">
        <v>18</v>
      </c>
      <c r="B13" s="23">
        <v>127500</v>
      </c>
      <c r="C13" s="15">
        <v>85000</v>
      </c>
      <c r="D13" s="15">
        <v>42500</v>
      </c>
      <c r="E13" s="15">
        <v>127500</v>
      </c>
      <c r="F13" s="15">
        <v>127500</v>
      </c>
      <c r="G13" s="15">
        <v>42500</v>
      </c>
      <c r="H13" s="15">
        <v>170000</v>
      </c>
      <c r="I13" s="15">
        <v>127500</v>
      </c>
      <c r="J13" s="15">
        <v>127500</v>
      </c>
      <c r="K13" s="15">
        <v>85000</v>
      </c>
      <c r="L13" s="15">
        <v>42500</v>
      </c>
      <c r="M13" s="22">
        <v>127500</v>
      </c>
      <c r="N13" s="23">
        <f t="shared" si="2"/>
        <v>1232500</v>
      </c>
    </row>
    <row r="14" spans="1:14" ht="15.6">
      <c r="A14" s="14" t="s">
        <v>19</v>
      </c>
      <c r="B14" s="15">
        <v>51000</v>
      </c>
      <c r="C14" s="15">
        <v>52500</v>
      </c>
      <c r="D14" s="15">
        <v>27000</v>
      </c>
      <c r="E14" s="15">
        <v>24000</v>
      </c>
      <c r="F14" s="15">
        <v>54000</v>
      </c>
      <c r="G14" s="15">
        <v>34500</v>
      </c>
      <c r="H14" s="15">
        <v>21000</v>
      </c>
      <c r="I14" s="15">
        <v>19500</v>
      </c>
      <c r="J14" s="15">
        <v>106500</v>
      </c>
      <c r="K14" s="15">
        <v>91500</v>
      </c>
      <c r="L14" s="15">
        <v>34500</v>
      </c>
      <c r="M14" s="22">
        <v>19500</v>
      </c>
      <c r="N14" s="23">
        <f t="shared" si="2"/>
        <v>535500</v>
      </c>
    </row>
    <row r="15" spans="1:14" ht="15.6">
      <c r="A15" s="14" t="s">
        <v>20</v>
      </c>
      <c r="B15" s="15">
        <v>20000</v>
      </c>
      <c r="C15" s="15">
        <v>40000</v>
      </c>
      <c r="D15" s="15">
        <v>40000</v>
      </c>
      <c r="E15" s="15">
        <v>20000</v>
      </c>
      <c r="F15" s="15">
        <v>60000</v>
      </c>
      <c r="G15" s="15">
        <v>20000</v>
      </c>
      <c r="H15" s="15"/>
      <c r="I15" s="15"/>
      <c r="J15" s="15">
        <v>42500</v>
      </c>
      <c r="K15" s="15"/>
      <c r="L15" s="15"/>
      <c r="M15" s="22">
        <v>20000</v>
      </c>
      <c r="N15" s="23">
        <f t="shared" si="2"/>
        <v>262500</v>
      </c>
    </row>
    <row r="16" spans="1:14" ht="15.6">
      <c r="A16" s="14" t="s">
        <v>21</v>
      </c>
      <c r="B16" s="15"/>
      <c r="C16" s="15"/>
      <c r="D16" s="15">
        <v>20000</v>
      </c>
      <c r="E16" s="15">
        <v>40000</v>
      </c>
      <c r="F16" s="15">
        <v>90000</v>
      </c>
      <c r="G16" s="15">
        <v>160000</v>
      </c>
      <c r="H16" s="15"/>
      <c r="I16" s="15">
        <v>50000</v>
      </c>
      <c r="J16" s="15">
        <v>75000</v>
      </c>
      <c r="K16" s="15"/>
      <c r="L16" s="15"/>
      <c r="M16" s="22"/>
      <c r="N16" s="23">
        <f t="shared" si="2"/>
        <v>435000</v>
      </c>
    </row>
    <row r="17" spans="1:14" ht="15.6">
      <c r="A17" s="14" t="s">
        <v>22</v>
      </c>
      <c r="B17" s="15">
        <v>20000</v>
      </c>
      <c r="C17" s="15">
        <v>10000</v>
      </c>
      <c r="D17" s="15">
        <v>35000</v>
      </c>
      <c r="E17" s="15">
        <v>25000</v>
      </c>
      <c r="F17" s="15">
        <v>20000</v>
      </c>
      <c r="G17" s="15">
        <v>20000</v>
      </c>
      <c r="H17" s="15">
        <v>25000</v>
      </c>
      <c r="I17" s="15">
        <v>20000</v>
      </c>
      <c r="J17" s="15">
        <v>15000</v>
      </c>
      <c r="K17" s="15">
        <v>5000</v>
      </c>
      <c r="L17" s="15">
        <v>5000</v>
      </c>
      <c r="M17" s="22">
        <v>30000</v>
      </c>
      <c r="N17" s="23">
        <f t="shared" si="2"/>
        <v>230000</v>
      </c>
    </row>
    <row r="18" spans="1:14" ht="15.6">
      <c r="A18" s="14" t="s">
        <v>23</v>
      </c>
      <c r="B18" s="15"/>
      <c r="C18" s="15"/>
      <c r="D18" s="15"/>
      <c r="E18" s="15"/>
      <c r="F18" s="15"/>
      <c r="G18" s="15"/>
      <c r="H18" s="15"/>
      <c r="I18" s="15">
        <v>568020</v>
      </c>
      <c r="J18" s="15"/>
      <c r="K18" s="15"/>
      <c r="L18" s="15"/>
      <c r="M18" s="15"/>
      <c r="N18" s="23">
        <f t="shared" si="2"/>
        <v>568020</v>
      </c>
    </row>
    <row r="19" spans="1:14" ht="15.6">
      <c r="A19" s="14" t="s">
        <v>24</v>
      </c>
      <c r="B19" s="15">
        <v>25500</v>
      </c>
      <c r="C19" s="15">
        <v>15200</v>
      </c>
      <c r="D19" s="15">
        <v>4900</v>
      </c>
      <c r="E19" s="15">
        <v>16800</v>
      </c>
      <c r="F19" s="15">
        <v>13790</v>
      </c>
      <c r="G19" s="15">
        <v>6300</v>
      </c>
      <c r="H19" s="15">
        <v>6040</v>
      </c>
      <c r="I19" s="15">
        <v>10250</v>
      </c>
      <c r="J19" s="15">
        <v>21450</v>
      </c>
      <c r="K19" s="15">
        <v>28430</v>
      </c>
      <c r="L19" s="15"/>
      <c r="M19" s="15"/>
      <c r="N19" s="23">
        <f t="shared" si="2"/>
        <v>148660</v>
      </c>
    </row>
    <row r="20" spans="1:14" ht="15.6">
      <c r="A20" s="16" t="s">
        <v>46</v>
      </c>
      <c r="B20" s="15"/>
      <c r="C20" s="15"/>
      <c r="D20" s="15"/>
      <c r="E20" s="15"/>
      <c r="F20" s="15">
        <v>170718</v>
      </c>
      <c r="G20" s="15"/>
      <c r="H20" s="15"/>
      <c r="I20" s="15"/>
      <c r="J20" s="15"/>
      <c r="K20" s="15"/>
      <c r="L20" s="15"/>
      <c r="M20" s="15"/>
      <c r="N20" s="17">
        <v>170718</v>
      </c>
    </row>
    <row r="21" spans="1:14" ht="15.6">
      <c r="A21" s="14" t="s">
        <v>25</v>
      </c>
      <c r="B21" s="15"/>
      <c r="C21" s="15"/>
      <c r="D21" s="15">
        <v>185000</v>
      </c>
      <c r="E21" s="15"/>
      <c r="F21" s="15">
        <v>4400</v>
      </c>
      <c r="G21" s="15"/>
      <c r="H21" s="15"/>
      <c r="I21" s="15">
        <v>122500</v>
      </c>
      <c r="J21" s="15"/>
      <c r="K21" s="15">
        <v>7400</v>
      </c>
      <c r="L21" s="15"/>
      <c r="M21" s="15">
        <v>30000</v>
      </c>
      <c r="N21" s="23">
        <f t="shared" si="2"/>
        <v>349300</v>
      </c>
    </row>
    <row r="22" spans="1:14" ht="15.6">
      <c r="A22" s="14" t="s">
        <v>26</v>
      </c>
      <c r="B22" s="15"/>
      <c r="C22" s="15"/>
      <c r="D22" s="15">
        <v>94000</v>
      </c>
      <c r="E22" s="15">
        <v>66390</v>
      </c>
      <c r="F22" s="15"/>
      <c r="G22" s="15"/>
      <c r="H22" s="15"/>
      <c r="I22" s="15"/>
      <c r="J22" s="15"/>
      <c r="K22" s="15"/>
      <c r="L22" s="15"/>
      <c r="M22" s="15"/>
      <c r="N22" s="23">
        <f t="shared" si="2"/>
        <v>160390</v>
      </c>
    </row>
    <row r="23" spans="1:14" ht="15.6">
      <c r="A23" s="14" t="s">
        <v>27</v>
      </c>
      <c r="B23" s="15">
        <v>7500</v>
      </c>
      <c r="C23" s="15">
        <v>32800</v>
      </c>
      <c r="D23" s="15">
        <v>38150</v>
      </c>
      <c r="E23" s="15"/>
      <c r="F23" s="15"/>
      <c r="G23" s="15"/>
      <c r="H23" s="15"/>
      <c r="I23" s="15"/>
      <c r="J23" s="15">
        <v>39400</v>
      </c>
      <c r="K23" s="15"/>
      <c r="L23" s="15"/>
      <c r="M23" s="15"/>
      <c r="N23" s="23">
        <f t="shared" si="2"/>
        <v>117850</v>
      </c>
    </row>
    <row r="24" spans="1:14" ht="15.6">
      <c r="A24" s="16" t="s">
        <v>28</v>
      </c>
      <c r="B24" s="15"/>
      <c r="C24" s="15"/>
      <c r="D24" s="15"/>
      <c r="E24" s="15"/>
      <c r="F24" s="15">
        <v>24500</v>
      </c>
      <c r="G24" s="15"/>
      <c r="H24" s="15"/>
      <c r="I24" s="15"/>
      <c r="J24" s="15"/>
      <c r="K24" s="15"/>
      <c r="L24" s="15"/>
      <c r="M24" s="15"/>
      <c r="N24" s="23">
        <f t="shared" si="2"/>
        <v>24500</v>
      </c>
    </row>
    <row r="25" spans="1:14" ht="15.6">
      <c r="A25" s="16" t="s">
        <v>29</v>
      </c>
      <c r="B25" s="15"/>
      <c r="C25" s="15"/>
      <c r="D25" s="15"/>
      <c r="E25" s="15"/>
      <c r="F25" s="15">
        <v>109190</v>
      </c>
      <c r="G25" s="15"/>
      <c r="H25" s="15"/>
      <c r="I25" s="15"/>
      <c r="J25" s="15"/>
      <c r="K25" s="15"/>
      <c r="L25" s="15"/>
      <c r="M25" s="15"/>
      <c r="N25" s="23">
        <f t="shared" si="2"/>
        <v>109190</v>
      </c>
    </row>
    <row r="26" spans="1:14" ht="15.6">
      <c r="A26" s="16" t="s">
        <v>30</v>
      </c>
      <c r="B26" s="15"/>
      <c r="C26" s="15">
        <v>27557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3">
        <f t="shared" si="2"/>
        <v>27557</v>
      </c>
    </row>
    <row r="27" spans="1:14" ht="15.6">
      <c r="A27" s="16" t="s">
        <v>31</v>
      </c>
      <c r="B27" s="15"/>
      <c r="C27" s="15"/>
      <c r="D27" s="15">
        <v>234292</v>
      </c>
      <c r="E27" s="15"/>
      <c r="F27" s="15"/>
      <c r="G27" s="15"/>
      <c r="H27" s="15"/>
      <c r="I27" s="15"/>
      <c r="J27" s="15"/>
      <c r="K27" s="15"/>
      <c r="L27" s="15"/>
      <c r="M27" s="15"/>
      <c r="N27" s="23">
        <f t="shared" si="2"/>
        <v>234292</v>
      </c>
    </row>
    <row r="28" spans="1:14" ht="15.6">
      <c r="A28" s="16" t="s">
        <v>32</v>
      </c>
      <c r="B28" s="15"/>
      <c r="C28" s="15"/>
      <c r="D28" s="15">
        <v>56830</v>
      </c>
      <c r="E28" s="15"/>
      <c r="F28" s="15"/>
      <c r="G28" s="15"/>
      <c r="H28" s="15"/>
      <c r="I28" s="15"/>
      <c r="J28" s="15"/>
      <c r="K28" s="15"/>
      <c r="L28" s="15"/>
      <c r="M28" s="15"/>
      <c r="N28" s="23">
        <f t="shared" si="2"/>
        <v>56830</v>
      </c>
    </row>
    <row r="29" spans="1:14" ht="45" customHeight="1">
      <c r="A29" s="24" t="s">
        <v>33</v>
      </c>
      <c r="B29" s="15"/>
      <c r="C29" s="15"/>
      <c r="D29" s="15"/>
      <c r="E29" s="15"/>
      <c r="F29" s="15"/>
      <c r="G29" s="15"/>
      <c r="H29" s="15">
        <v>189141</v>
      </c>
      <c r="I29" s="15"/>
      <c r="J29" s="15"/>
      <c r="K29" s="15"/>
      <c r="L29" s="15"/>
      <c r="M29" s="15"/>
      <c r="N29" s="23">
        <f t="shared" si="2"/>
        <v>189141</v>
      </c>
    </row>
    <row r="30" spans="1:14" ht="15.6">
      <c r="A30" s="16" t="s">
        <v>34</v>
      </c>
      <c r="B30" s="15"/>
      <c r="C30" s="15"/>
      <c r="D30" s="15"/>
      <c r="E30" s="15"/>
      <c r="F30" s="15"/>
      <c r="G30" s="15"/>
      <c r="H30" s="15"/>
      <c r="I30" s="15">
        <v>8000</v>
      </c>
      <c r="J30" s="15"/>
      <c r="K30" s="15"/>
      <c r="L30" s="15"/>
      <c r="M30" s="15"/>
      <c r="N30" s="23">
        <f t="shared" si="2"/>
        <v>8000</v>
      </c>
    </row>
    <row r="31" spans="1:14" ht="15.6">
      <c r="A31" s="16" t="s">
        <v>35</v>
      </c>
      <c r="B31" s="15"/>
      <c r="C31" s="15"/>
      <c r="D31" s="15"/>
      <c r="E31" s="15"/>
      <c r="F31" s="15"/>
      <c r="G31" s="15"/>
      <c r="H31" s="15"/>
      <c r="I31" s="15"/>
      <c r="J31" s="15"/>
      <c r="K31" s="15">
        <v>21000</v>
      </c>
      <c r="L31" s="15"/>
      <c r="M31" s="15"/>
      <c r="N31" s="23">
        <f t="shared" si="2"/>
        <v>21000</v>
      </c>
    </row>
    <row r="32" spans="1:14" s="73" customFormat="1" ht="15">
      <c r="A32" s="71" t="s">
        <v>49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>
        <v>3159000</v>
      </c>
      <c r="N32" s="72">
        <f t="shared" si="2"/>
        <v>3159000</v>
      </c>
    </row>
    <row r="33" spans="1:14" ht="15.6">
      <c r="A33" s="16" t="s">
        <v>36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v>173888</v>
      </c>
      <c r="N33" s="23">
        <f t="shared" si="2"/>
        <v>173888</v>
      </c>
    </row>
    <row r="34" spans="1:14" ht="15.6">
      <c r="A34" s="16" t="s">
        <v>37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v>263000</v>
      </c>
      <c r="N34" s="23">
        <f t="shared" si="2"/>
        <v>263000</v>
      </c>
    </row>
    <row r="35" spans="1:14" ht="15.6">
      <c r="A35" s="16" t="s">
        <v>38</v>
      </c>
      <c r="B35" s="15"/>
      <c r="C35" s="15">
        <v>60040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3">
        <f t="shared" si="2"/>
        <v>60040</v>
      </c>
    </row>
    <row r="36" spans="1:14" ht="15.6">
      <c r="A36" s="68" t="s">
        <v>47</v>
      </c>
      <c r="B36" s="69"/>
      <c r="C36" s="70"/>
      <c r="D36" s="69"/>
      <c r="E36" s="69"/>
      <c r="F36" s="69"/>
      <c r="G36" s="69"/>
      <c r="H36" s="69"/>
      <c r="I36" s="69"/>
      <c r="J36" s="69">
        <v>260720</v>
      </c>
      <c r="K36" s="69"/>
      <c r="L36" s="69"/>
      <c r="M36" s="69"/>
      <c r="N36" s="69">
        <f>SUM(B36:M36)</f>
        <v>260720</v>
      </c>
    </row>
    <row r="37" spans="1:14" ht="15.6">
      <c r="A37" s="14" t="s">
        <v>39</v>
      </c>
      <c r="B37" s="15"/>
      <c r="C37" s="15"/>
      <c r="D37" s="15"/>
      <c r="E37" s="15"/>
      <c r="F37" s="15"/>
      <c r="G37" s="15">
        <v>276350</v>
      </c>
      <c r="H37" s="15"/>
      <c r="I37" s="15"/>
      <c r="J37" s="15"/>
      <c r="K37" s="15"/>
      <c r="L37" s="15"/>
      <c r="M37" s="15"/>
      <c r="N37" s="23">
        <f t="shared" ref="N37:N41" si="3">SUM(B37:M37)</f>
        <v>276350</v>
      </c>
    </row>
    <row r="38" spans="1:14" ht="15.6">
      <c r="A38" s="14" t="s">
        <v>40</v>
      </c>
      <c r="B38" s="15"/>
      <c r="C38" s="15"/>
      <c r="D38" s="15"/>
      <c r="E38" s="15"/>
      <c r="F38" s="15"/>
      <c r="G38" s="15">
        <v>22500</v>
      </c>
      <c r="H38" s="15"/>
      <c r="I38" s="15"/>
      <c r="J38" s="15"/>
      <c r="K38" s="15"/>
      <c r="L38" s="15"/>
      <c r="M38" s="15"/>
      <c r="N38" s="23">
        <f t="shared" si="3"/>
        <v>22500</v>
      </c>
    </row>
    <row r="39" spans="1:14" ht="15.6">
      <c r="A39" s="14" t="s">
        <v>41</v>
      </c>
      <c r="B39" s="15">
        <v>52500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3">
        <f t="shared" si="3"/>
        <v>52500</v>
      </c>
    </row>
    <row r="40" spans="1:14" ht="15.6">
      <c r="A40" s="14" t="s">
        <v>42</v>
      </c>
      <c r="B40" s="15"/>
      <c r="C40" s="15"/>
      <c r="D40" s="15"/>
      <c r="E40" s="15"/>
      <c r="F40" s="15"/>
      <c r="G40" s="15"/>
      <c r="H40" s="15"/>
      <c r="I40" s="15"/>
      <c r="J40" s="15">
        <v>50000</v>
      </c>
      <c r="K40" s="15"/>
      <c r="L40" s="15"/>
      <c r="M40" s="22">
        <v>15000</v>
      </c>
      <c r="N40" s="23">
        <f t="shared" si="3"/>
        <v>65000</v>
      </c>
    </row>
    <row r="41" spans="1:14" ht="15.6">
      <c r="A41" s="14" t="s">
        <v>43</v>
      </c>
      <c r="B41" s="15">
        <v>203775</v>
      </c>
      <c r="C41" s="15"/>
      <c r="D41" s="15">
        <v>13710</v>
      </c>
      <c r="E41" s="15"/>
      <c r="F41" s="15">
        <v>1000</v>
      </c>
      <c r="G41" s="15">
        <v>1200</v>
      </c>
      <c r="H41" s="15">
        <v>35460</v>
      </c>
      <c r="I41" s="15">
        <v>7510</v>
      </c>
      <c r="J41" s="15">
        <v>3200</v>
      </c>
      <c r="K41" s="15">
        <v>13200</v>
      </c>
      <c r="L41" s="15">
        <v>2100</v>
      </c>
      <c r="M41" s="15">
        <v>30250</v>
      </c>
      <c r="N41" s="23">
        <f t="shared" si="3"/>
        <v>311405</v>
      </c>
    </row>
    <row r="42" spans="1:14" ht="15.6">
      <c r="A42" s="25" t="s">
        <v>15</v>
      </c>
      <c r="B42" s="12">
        <f t="shared" ref="B42:N42" si="4">SUM(B12:B41)</f>
        <v>635275</v>
      </c>
      <c r="C42" s="12">
        <f t="shared" si="4"/>
        <v>386597</v>
      </c>
      <c r="D42" s="12">
        <f t="shared" si="4"/>
        <v>876382</v>
      </c>
      <c r="E42" s="12">
        <f t="shared" si="4"/>
        <v>362190</v>
      </c>
      <c r="F42" s="12">
        <f t="shared" si="4"/>
        <v>675098</v>
      </c>
      <c r="G42" s="12">
        <f t="shared" si="4"/>
        <v>880850</v>
      </c>
      <c r="H42" s="12">
        <f t="shared" si="4"/>
        <v>531641</v>
      </c>
      <c r="I42" s="12">
        <f t="shared" si="4"/>
        <v>1145780</v>
      </c>
      <c r="J42" s="12">
        <f t="shared" si="4"/>
        <v>868770</v>
      </c>
      <c r="K42" s="12">
        <f t="shared" si="4"/>
        <v>251530</v>
      </c>
      <c r="L42" s="12">
        <f t="shared" si="4"/>
        <v>169100</v>
      </c>
      <c r="M42" s="12">
        <f t="shared" si="4"/>
        <v>3910638</v>
      </c>
      <c r="N42" s="12">
        <f t="shared" si="4"/>
        <v>10693851</v>
      </c>
    </row>
    <row r="43" spans="1:14" ht="27" customHeight="1">
      <c r="A43" s="14" t="s">
        <v>44</v>
      </c>
      <c r="B43" s="15">
        <f t="shared" ref="B43:M43" si="5">B5+B9-B42</f>
        <v>1317423</v>
      </c>
      <c r="C43" s="15">
        <f t="shared" si="5"/>
        <v>1430826</v>
      </c>
      <c r="D43" s="15">
        <f t="shared" si="5"/>
        <v>1554444</v>
      </c>
      <c r="E43" s="15">
        <f t="shared" si="5"/>
        <v>2333254</v>
      </c>
      <c r="F43" s="15">
        <f t="shared" si="5"/>
        <v>1658156</v>
      </c>
      <c r="G43" s="15">
        <f t="shared" si="5"/>
        <v>1577306</v>
      </c>
      <c r="H43" s="15">
        <f t="shared" si="5"/>
        <v>1645665</v>
      </c>
      <c r="I43" s="15">
        <f t="shared" si="5"/>
        <v>1499885</v>
      </c>
      <c r="J43" s="15">
        <f t="shared" si="5"/>
        <v>2021115</v>
      </c>
      <c r="K43" s="15">
        <f t="shared" si="5"/>
        <v>2269585</v>
      </c>
      <c r="L43" s="15">
        <f t="shared" si="5"/>
        <v>2600485</v>
      </c>
      <c r="M43" s="15">
        <f t="shared" si="5"/>
        <v>420772</v>
      </c>
      <c r="N43" s="18"/>
    </row>
    <row r="44" spans="1:14" ht="15.6">
      <c r="B44" s="26"/>
      <c r="C44" s="26"/>
      <c r="D44" s="26"/>
      <c r="E44" s="27"/>
      <c r="F44" s="26"/>
      <c r="G44" s="26"/>
      <c r="H44" s="26"/>
      <c r="I44" s="26"/>
      <c r="J44" s="26"/>
      <c r="K44" s="26"/>
      <c r="L44" s="26"/>
      <c r="M44" s="26"/>
      <c r="N44" s="28"/>
    </row>
    <row r="45" spans="1:14" ht="18">
      <c r="J45" s="79" t="s">
        <v>48</v>
      </c>
      <c r="K45" s="80"/>
      <c r="L45" s="80"/>
      <c r="M45" s="42">
        <v>420772</v>
      </c>
    </row>
  </sheetData>
  <mergeCells count="2">
    <mergeCell ref="A2:B2"/>
    <mergeCell ref="J45:L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A2" sqref="A2:N36"/>
    </sheetView>
  </sheetViews>
  <sheetFormatPr defaultRowHeight="14.4"/>
  <cols>
    <col min="1" max="1" width="24.109375" customWidth="1"/>
    <col min="2" max="2" width="17.21875" customWidth="1"/>
    <col min="3" max="3" width="13.109375" customWidth="1"/>
    <col min="4" max="4" width="16.109375" customWidth="1"/>
    <col min="5" max="5" width="11.6640625" customWidth="1"/>
    <col min="6" max="6" width="11.88671875" customWidth="1"/>
    <col min="7" max="7" width="12.6640625" customWidth="1"/>
    <col min="8" max="8" width="13.109375" customWidth="1"/>
    <col min="9" max="9" width="12.77734375" customWidth="1"/>
    <col min="10" max="10" width="14.33203125" customWidth="1"/>
    <col min="11" max="11" width="14" customWidth="1"/>
    <col min="12" max="12" width="11.5546875" customWidth="1"/>
    <col min="13" max="13" width="13.21875" customWidth="1"/>
    <col min="14" max="14" width="12.6640625" customWidth="1"/>
  </cols>
  <sheetData>
    <row r="2" spans="1:14">
      <c r="A2" s="29"/>
    </row>
    <row r="4" spans="1:14" ht="17.399999999999999">
      <c r="A4" s="6"/>
      <c r="B4" s="30"/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1"/>
      <c r="B5" s="32"/>
      <c r="C5" s="33"/>
      <c r="D5" s="34"/>
      <c r="E5" s="34"/>
      <c r="F5" s="34"/>
      <c r="G5" s="34"/>
      <c r="H5" s="34"/>
      <c r="I5" s="34"/>
      <c r="J5" s="34"/>
      <c r="K5" s="30"/>
      <c r="L5" s="30"/>
      <c r="M5" s="34"/>
      <c r="N5" s="1"/>
    </row>
    <row r="6" spans="1:14">
      <c r="A6" s="35"/>
      <c r="B6" s="3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>
      <c r="A7" s="1"/>
      <c r="B7" s="30"/>
      <c r="C7" s="3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.6">
      <c r="A8" s="48"/>
      <c r="B8" s="47"/>
      <c r="C8" s="45"/>
      <c r="D8" s="30"/>
      <c r="E8" s="30"/>
      <c r="F8" s="30"/>
      <c r="G8" s="30"/>
      <c r="H8" s="30"/>
      <c r="I8" s="30"/>
      <c r="J8" s="46"/>
      <c r="K8" s="30"/>
      <c r="L8" s="30"/>
      <c r="M8" s="30"/>
      <c r="N8" s="49"/>
    </row>
    <row r="9" spans="1:14">
      <c r="A9" s="1"/>
      <c r="B9" s="30"/>
      <c r="C9" s="3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>
      <c r="A10" s="1"/>
      <c r="B10" s="30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>
      <c r="A11" s="1"/>
      <c r="B11" s="30"/>
      <c r="C11" s="3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>
      <c r="A12" s="1"/>
      <c r="B12" s="30"/>
      <c r="C12" s="3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>
      <c r="A13" s="1"/>
      <c r="B13" s="30"/>
      <c r="C13" s="3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>
      <c r="A14" s="40"/>
      <c r="B14" s="30"/>
      <c r="C14" s="3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>
      <c r="A15" s="1"/>
      <c r="B15" s="30"/>
      <c r="C15" s="3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>
      <c r="A16" s="1"/>
      <c r="B16" s="30"/>
      <c r="C16" s="3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.6">
      <c r="A17" s="44"/>
      <c r="B17" s="52"/>
      <c r="C17" s="53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>
      <c r="B18" s="30"/>
      <c r="C18" s="3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>
      <c r="A19" s="35"/>
      <c r="B19" s="36"/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1"/>
      <c r="B20" s="56"/>
      <c r="C20" s="5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30"/>
    </row>
    <row r="21" spans="1:14" ht="15.6">
      <c r="A21" s="67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76"/>
    </row>
    <row r="22" spans="1:14">
      <c r="A22" s="1"/>
      <c r="B22" s="56"/>
      <c r="C22" s="5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30"/>
    </row>
    <row r="23" spans="1:14">
      <c r="A23" s="1"/>
      <c r="B23" s="56"/>
      <c r="C23" s="5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>
      <c r="A24" s="57"/>
      <c r="B24" s="65"/>
      <c r="C24" s="6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75"/>
    </row>
    <row r="25" spans="1:14">
      <c r="A25" s="1"/>
      <c r="B25" s="56"/>
      <c r="C25" s="5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30"/>
    </row>
    <row r="26" spans="1:14" ht="15.6">
      <c r="A26" s="40"/>
      <c r="B26" s="23"/>
      <c r="C26" s="55"/>
      <c r="D26" s="23"/>
      <c r="E26" s="23"/>
      <c r="F26" s="23"/>
      <c r="G26" s="23"/>
      <c r="H26" s="23"/>
      <c r="I26" s="23"/>
      <c r="J26" s="55"/>
      <c r="K26" s="23"/>
      <c r="L26" s="23"/>
      <c r="M26" s="23"/>
      <c r="N26" s="54"/>
    </row>
    <row r="27" spans="1:14">
      <c r="A27" s="1"/>
      <c r="B27" s="59"/>
      <c r="C27" s="58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30"/>
    </row>
    <row r="28" spans="1:14">
      <c r="A28" s="1"/>
      <c r="B28" s="56"/>
      <c r="C28" s="5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30"/>
    </row>
    <row r="29" spans="1:14">
      <c r="A29" s="1"/>
      <c r="B29" s="56"/>
      <c r="C29" s="5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30"/>
    </row>
    <row r="30" spans="1:14">
      <c r="A30" s="1"/>
      <c r="B30" s="56"/>
      <c r="C30" s="5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30"/>
    </row>
    <row r="31" spans="1:14">
      <c r="A31" s="1"/>
      <c r="B31" s="56"/>
      <c r="C31" s="5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0"/>
    </row>
    <row r="32" spans="1:14">
      <c r="A32" s="1"/>
      <c r="B32" s="56"/>
      <c r="C32" s="5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30"/>
    </row>
    <row r="33" spans="1:14">
      <c r="A33" s="38"/>
      <c r="B33" s="60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36"/>
    </row>
    <row r="34" spans="1:14" ht="17.399999999999999">
      <c r="A34" s="63"/>
      <c r="B34" s="30"/>
      <c r="C34" s="3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>
      <c r="J36" s="81"/>
      <c r="K36" s="81"/>
      <c r="L36" s="81"/>
      <c r="M36" s="62"/>
    </row>
  </sheetData>
  <mergeCells count="1">
    <mergeCell ref="J36:L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движ.чере касс</vt:lpstr>
      <vt:lpstr>движ.через банк</vt:lpstr>
      <vt:lpstr>сент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2021-11-28T14:31:02Z</dcterms:modified>
</cp:coreProperties>
</file>